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3300" windowWidth="15450" windowHeight="10320"/>
  </bookViews>
  <sheets>
    <sheet name="Универсальный отчет по доходам" sheetId="3" r:id="rId1"/>
  </sheets>
  <definedNames>
    <definedName name="APPT" localSheetId="0">'Универсальный отчет по доходам'!#REF!</definedName>
    <definedName name="FIO" localSheetId="0">'Универсальный отчет по доходам'!#REF!</definedName>
    <definedName name="SIGN" localSheetId="0">'Универсальный отчет по доходам'!#REF!</definedName>
  </definedNames>
  <calcPr calcId="124519"/>
</workbook>
</file>

<file path=xl/calcChain.xml><?xml version="1.0" encoding="utf-8"?>
<calcChain xmlns="http://schemas.openxmlformats.org/spreadsheetml/2006/main">
  <c r="E164" i="3"/>
  <c r="E121"/>
  <c r="E107"/>
  <c r="E104"/>
  <c r="E80"/>
  <c r="E74"/>
  <c r="E57" l="1"/>
  <c r="E34"/>
  <c r="E25"/>
  <c r="E14"/>
  <c r="E21" l="1"/>
  <c r="E67"/>
  <c r="E119"/>
  <c r="E116" l="1"/>
  <c r="E32"/>
  <c r="E166" l="1"/>
  <c r="E72"/>
</calcChain>
</file>

<file path=xl/sharedStrings.xml><?xml version="1.0" encoding="utf-8"?>
<sst xmlns="http://schemas.openxmlformats.org/spreadsheetml/2006/main" count="460" uniqueCount="263">
  <si>
    <t/>
  </si>
  <si>
    <t>001</t>
  </si>
  <si>
    <t>048</t>
  </si>
  <si>
    <t>Департамент Росприроднадзора по Приволжскому федеральному округу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</si>
  <si>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</si>
  <si>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</si>
  <si>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057</t>
  </si>
  <si>
    <t>071</t>
  </si>
  <si>
    <t>Министерство экологии и природных ресурсов Нижегородской области</t>
  </si>
  <si>
    <t>074</t>
  </si>
  <si>
    <t>Субвенции на исполнение полномочий в сфере общего образования в муниципальных дошкольных образовательных организациях</t>
  </si>
  <si>
    <t>Субвенции на осуществление отдельных государственных полномочий по организационно-техническому и информационно методическому сопровождению аттестации педагогических работников муниципальных образовательных учреждений с целью подтверждения их соответствия занимаемой должности и установления соответствия уровня квалификации требованиям, предъявляемым к первой квалификационной категории</t>
  </si>
  <si>
    <t>Субвенции на исполнение полномочий в сфере общего образования в муниципальных образовательных организациях</t>
  </si>
  <si>
    <t>321</t>
  </si>
  <si>
    <t>082</t>
  </si>
  <si>
    <t>178</t>
  </si>
  <si>
    <t>182</t>
  </si>
  <si>
    <t>188</t>
  </si>
  <si>
    <t>487</t>
  </si>
  <si>
    <t>Государственная пошлина за выдачу разрешения на установку рекламной конструкции (сумма платежа)</t>
  </si>
  <si>
    <t>798</t>
  </si>
  <si>
    <t>Государственная жилищная инспекция Нижегородской области</t>
  </si>
  <si>
    <t xml:space="preserve">Наименование показателя </t>
  </si>
  <si>
    <t>Кассовое исполнение</t>
  </si>
  <si>
    <t>(тыс.руб.)</t>
  </si>
  <si>
    <t>ИТОГО</t>
  </si>
  <si>
    <t>Управление Федерального казначейства по Нижегородской области</t>
  </si>
  <si>
    <t>Субсидии на реализацию проекта по поддержке местных инициатив</t>
  </si>
  <si>
    <t xml:space="preserve">Субвенция на обслуживание выплаты компенсации части родительской платы </t>
  </si>
  <si>
    <t>Субвенция на осуществление выплаты компенсации части родительской платы</t>
  </si>
  <si>
    <t>Субвенции на компенсацию стоимости путевок в детские лагеря</t>
  </si>
  <si>
    <t>Прочие доходы от компенсации затрат бюджетов городских округов</t>
  </si>
  <si>
    <t>Дотации бюджетам городских округов на выравнивание бюджетной обеспеченности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</si>
  <si>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</si>
  <si>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 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</si>
  <si>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</si>
  <si>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</si>
  <si>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</si>
  <si>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</si>
  <si>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</si>
  <si>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</si>
  <si>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Управление финансов  городского  округа город  Чкаловск Нижегородской области</t>
  </si>
  <si>
    <t>Администрация  городского округа город Чкаловск Нижегородской области</t>
  </si>
  <si>
    <t>Прочие доходы от оказания платных услуг (работ) получателями средств бюджетов городских округов</t>
  </si>
  <si>
    <t>Прочие безвозмездные поступления в бюджеты городских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</si>
  <si>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</si>
  <si>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Министерство инвестиций, земельных и имущественных отношений Нижегородской области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</si>
  <si>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</si>
  <si>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Код бюджетной  классификации </t>
  </si>
  <si>
    <t>Ведомство</t>
  </si>
  <si>
    <t xml:space="preserve">                                                                                                                                                                        от                    №</t>
  </si>
  <si>
    <t xml:space="preserve">                                                                                                                                                                                                         Приложение № 2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</si>
  <si>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</si>
  <si>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</si>
  <si>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1.12.01010.01.6000.120</t>
  </si>
  <si>
    <t>1.12.01030.01.6000.120</t>
  </si>
  <si>
    <t>Субсидия бюджетам городских округов на поддержку отрасли культуры</t>
  </si>
  <si>
    <t>1.13.01994.04.0000.130</t>
  </si>
  <si>
    <t>1.13.02994.04.0000.130</t>
  </si>
  <si>
    <t xml:space="preserve"> 2.02.29999.04.0000.151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</si>
  <si>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</si>
  <si>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</si>
  <si>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</si>
  <si>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</si>
  <si>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</si>
  <si>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 xml:space="preserve"> 1 03 02240 01 0000 110</t>
  </si>
  <si>
    <t xml:space="preserve"> 1 03 02250 01 0000 110</t>
  </si>
  <si>
    <t xml:space="preserve"> 1 03 02260 01 0000 110</t>
  </si>
  <si>
    <t>1.11.05012.04.0000.120</t>
  </si>
  <si>
    <t>1.16.21040.04.0000.140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</si>
  <si>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</si>
  <si>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</si>
  <si>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</si>
  <si>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1.01.02010.01.1000.110</t>
  </si>
  <si>
    <t>1.01.02010.01.3000.110</t>
  </si>
  <si>
    <t>1.01.02010.01.2100.110</t>
  </si>
  <si>
    <t>1.01.02020.01.1000.110</t>
  </si>
  <si>
    <t>1.01.02020.01.2100.110</t>
  </si>
  <si>
    <t>1.01.02020.01.3000.110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</si>
  <si>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</si>
  <si>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</si>
  <si>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</si>
  <si>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</si>
  <si>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</si>
  <si>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</si>
  <si>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</si>
  <si>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1.01.02040.01.1000.110</t>
  </si>
  <si>
    <t>1.05.02010.02.1000.110</t>
  </si>
  <si>
    <t>1.05.02010.02.2100.110</t>
  </si>
  <si>
    <t>1.05.02010.02.3000.110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</si>
  <si>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отмененному))</t>
  </si>
  <si>
    <t xml:space="preserve">                                                                                                                                                  "Об утверждении  отчета  об исполнении </t>
  </si>
  <si>
    <t xml:space="preserve">                                                                                                                                            бюджета городского  округа город Чкаловск   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</si>
  <si>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</si>
  <si>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 </t>
  </si>
  <si>
    <t xml:space="preserve"> 1 08 07150 01 0000 110</t>
  </si>
  <si>
    <t>1.11.05024.04.0000.120</t>
  </si>
  <si>
    <t>Субсидии бюджетам городских округов на софинансирование капитальных вложений в объекты муниципальной собственности</t>
  </si>
  <si>
    <t xml:space="preserve">Субвенции на составление списков в присяжные заседатели </t>
  </si>
  <si>
    <t>Субсидии на оказание частичной финансовой поддержки СМИ</t>
  </si>
  <si>
    <t>1.11.05034.04.0000.120</t>
  </si>
  <si>
    <t>1.11.07014.04.0000.120</t>
  </si>
  <si>
    <t>1.11.09044.04.0000.120</t>
  </si>
  <si>
    <t>1.14.06012.04.0000.430</t>
  </si>
  <si>
    <t>Отдел культуры, туризма и спорта администрации городского округа город Чкаловск Нижегородской области</t>
  </si>
  <si>
    <t>Управление образования и молодежной политики администрации городского округа город Чкаловск Нижегородской области</t>
  </si>
  <si>
    <t>Управление сельского хозяйства городского округа город Чкаловск Нижегородской области</t>
  </si>
  <si>
    <t>Управление Федеральной налоговой службы по Нижегородской области</t>
  </si>
  <si>
    <t>Главное Управление МВД России по Нижегородской области</t>
  </si>
  <si>
    <t>Управление Федеральной службы государственной регистрации, кадастра и картографии по Нижегородской области</t>
  </si>
  <si>
    <t xml:space="preserve">Субсидии бюджетам городских округов на обеспечение развития и укрепления материально-технической базы муниципальных домов культуры </t>
  </si>
  <si>
    <t>322</t>
  </si>
  <si>
    <t>Федеральная служба судебных приставов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</si>
  <si>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</si>
  <si>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1.14.06312.04.0000.430</t>
  </si>
  <si>
    <t>1.01.02030.01.1000.110</t>
  </si>
  <si>
    <t>1.01.02030.01.2100.110</t>
  </si>
  <si>
    <t>1.01.02030.01.3000.110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</si>
  <si>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</si>
  <si>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</si>
  <si>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1.13.01074.04.0000.130</t>
  </si>
  <si>
    <t>Доходы от оказания информационных услуг органами местного самоуправления городских округов, казенными учреждениями городских округов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</si>
  <si>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</si>
  <si>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1.12.01041.01.6000.120</t>
  </si>
  <si>
    <t>Плата за размещение отходов производства  (федеральные государственные органы, Банк России, органы управления государственными внебюджетными фондами Российской Федерации)</t>
  </si>
  <si>
    <t>Субсидии на капитальный ремонт и ремонтно-реставрационные работы муниципальных учреждений культуры</t>
  </si>
  <si>
    <t>1.14.02042.04.0000.440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</si>
  <si>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</si>
  <si>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 2 07 04050 04 0000 150</t>
  </si>
  <si>
    <t>Субвенции на возмещение затрат на приобретение оборудования и техники</t>
  </si>
  <si>
    <t>1.14.13040.04.0000.140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</si>
  <si>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</si>
  <si>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</si>
  <si>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на создание (обустройство) контейнерных площадок</t>
  </si>
  <si>
    <t>Субсидии на обеспечение доступа к системе электронного документооборота</t>
  </si>
  <si>
    <t>Субсидии на реконструкцию муниципального сегмента региональной автоматизированной системы централизованного оповещения населения Нижегородской области</t>
  </si>
  <si>
    <t>Субвенция на осуществление полномочий по созданию административных комиссий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</si>
  <si>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</si>
  <si>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Прочие межбюджетные трансферты, передаваемые бюджетам городских округов</t>
  </si>
  <si>
    <t>2.07.04010.04.0000.150</t>
  </si>
  <si>
    <t>2.07.04050.04.0000.150</t>
  </si>
  <si>
    <t>2.02.15001.04.0000.150</t>
  </si>
  <si>
    <t xml:space="preserve"> 2.02.29999.04.0000.150</t>
  </si>
  <si>
    <t>2.02.45160.04.0000.150</t>
  </si>
  <si>
    <t>2.02.25467.04.0000.150</t>
  </si>
  <si>
    <t>2.02.25519.04.0000.150</t>
  </si>
  <si>
    <t>2.02.29999.04.0000.150</t>
  </si>
  <si>
    <t>2.02.45160.04.0000 150</t>
  </si>
  <si>
    <t>2.02.45453.04.0000.150</t>
  </si>
  <si>
    <t xml:space="preserve"> 2.02.25097.04.0000.150</t>
  </si>
  <si>
    <t>2.02.30024.04.0000.150</t>
  </si>
  <si>
    <t>2.02.30029.04.0000.150</t>
  </si>
  <si>
    <t>2 02 45160 04 0000 150</t>
  </si>
  <si>
    <t xml:space="preserve"> 2 19 60010 04 0000 150</t>
  </si>
  <si>
    <t xml:space="preserve"> 2 02 20077 04 0000 150</t>
  </si>
  <si>
    <t xml:space="preserve"> 2 02 20216 04 0000 150</t>
  </si>
  <si>
    <t>2.02.25497.04.0000.150</t>
  </si>
  <si>
    <t>2.02.25555.04.0000.150</t>
  </si>
  <si>
    <t>2 02 35082 04 0000 150</t>
  </si>
  <si>
    <t>2.02.35118.04.0000.150</t>
  </si>
  <si>
    <t xml:space="preserve"> 2 02 35120 04 0000 150</t>
  </si>
  <si>
    <t xml:space="preserve"> 2 02 35135 04 0000 150</t>
  </si>
  <si>
    <t>2.02.49999.04.0000.150</t>
  </si>
  <si>
    <t>2.19.60010.04.0000.150</t>
  </si>
  <si>
    <t xml:space="preserve">                     Доходы      бюджета   городского округа город Чкаловск     Нижегородской                                                                                                                                                                        области  по   кодам       классификации   доходов    за   2020 год</t>
  </si>
  <si>
    <t xml:space="preserve">                                                                                                                                                                      Нижегородской     области   за 2020 год"</t>
  </si>
  <si>
    <t>1.16.01070.01.0000.140</t>
  </si>
  <si>
    <t>1.16.01150.01.0000.140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</si>
  <si>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собственности.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</si>
  <si>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Федерации).</t>
  </si>
  <si>
    <t>2.02.15002.04.0000.150</t>
  </si>
  <si>
    <t>Дотации бюджетам городских округов на поддержку мер по обеспечению сбалансированности бюджетов</t>
  </si>
  <si>
    <t>Субсидии на выплату заработной платы с начислениями на нее работникам муниципальных учреждений и органов местного самоуправления</t>
  </si>
  <si>
    <t>Субсидии на капитальный ремонт муниципальных учреждений культуры и образовательных организаций, реализующих образовательные программы в области искусства</t>
  </si>
  <si>
    <t>Межбюджетные трансферты, передаваемые бюджетам городских округов на создание модельных муниципальных библиотек</t>
  </si>
  <si>
    <t>1.16.100000.00.0000.140</t>
  </si>
  <si>
    <t>Платежи в целях возмещения  причиненного  ущерба  (убытков)</t>
  </si>
  <si>
    <t xml:space="preserve"> 2.02.25304.04.0000.150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</si>
  <si>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</si>
  <si>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капитальный ремонт образовательных организаций Нижегородской области</t>
  </si>
  <si>
    <t>Субсидии на дополнительное финансовое обеспечение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</si>
  <si>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</si>
  <si>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Субвенции на исполнение полномочий по дополнительному финансовому обеспечению мероприятий по организации двухразового бесплатного питания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программам, в части финансирования стоимости наборов продуктов для организации питания</t>
  </si>
  <si>
    <t>Субвенции на исполнение полномочий по финансовому обеспечению выплаты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</si>
  <si>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2.02.35303.04.0000.150</t>
  </si>
  <si>
    <t>Субвенция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</si>
  <si>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 xml:space="preserve"> 2 19 45160 04 0000 150</t>
  </si>
  <si>
    <t>Субвенции на обеспечение прироста сельскохозяйственной продукции собственного производства в рамках приоритетных подотраслей агропромышленного комплекса</t>
  </si>
  <si>
    <t xml:space="preserve">Субвенция на возмещение затрат с/х производства  на 1 литр реализованного молока </t>
  </si>
  <si>
    <t>Субвенции на осуществление полномочий по организации мероприятий при осуществлении деятельности по обращению с животными в части отлова и содержания животных без владельцев</t>
  </si>
  <si>
    <t>2.02.35502 .04.0000.150</t>
  </si>
  <si>
    <t xml:space="preserve"> 2 02 35508 04 0000 150</t>
  </si>
  <si>
    <t>Субвенции бюджетам городских округов на стимулирование развития приоритетных подотраслей агропромышленного комплекса и развитие малых форм хозяйствования</t>
  </si>
  <si>
    <t>Субвенции бюджетам городских округов на поддержку сельскохозяйственного производства по отдельным подотраслям растениеводства и животноводства</t>
  </si>
  <si>
    <t>1.16.01050.01.0000.140</t>
  </si>
  <si>
    <t>150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</si>
  <si>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</si>
  <si>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1.16.01060.01.0000.140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</si>
  <si>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</si>
  <si>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1.16.01090.01.0000.140</t>
  </si>
  <si>
    <t>1.16.01200.01.0000.140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</si>
  <si>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</si>
  <si>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Министерство социальной политики Нижегородской области</t>
  </si>
  <si>
    <t>1.05.01011.01.1000.110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</si>
  <si>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</si>
  <si>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</si>
  <si>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1.05.01021.01.0000.110</t>
  </si>
  <si>
    <t>1.05.02020.02.0000.110</t>
  </si>
  <si>
    <t>1.05.03010.01.0000.110</t>
  </si>
  <si>
    <t xml:space="preserve">Единый сельскохозяйственный налог </t>
  </si>
  <si>
    <t>1.05.04010.02.0000.110</t>
  </si>
  <si>
    <t>Налог, взимаемый в связи с применением патентной системы налогообложения, зачисляемый в бюджеты городских округов.</t>
  </si>
  <si>
    <t>1.06.01020.04.0000.110</t>
  </si>
  <si>
    <t>1.06.06030.00.0000.110</t>
  </si>
  <si>
    <t>Земельный налог с организаций.</t>
  </si>
  <si>
    <t>1.06.06040.00.0000.110</t>
  </si>
  <si>
    <t>Земельный налог с физических лиц.</t>
  </si>
  <si>
    <t>1.08.03010.01.0000.110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</si>
  <si>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</si>
  <si>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1.16.10000.00.0000.140</t>
  </si>
  <si>
    <t>Платежи в целях возмещения причиненного ущерба (убытков)</t>
  </si>
  <si>
    <t xml:space="preserve">1.4.1.1.Налог на имущество физических лиц, взимаемый по ставкам, применяемым к объектам налогообложения, расположенным в границах городских округов </t>
  </si>
  <si>
    <t xml:space="preserve">Единый налог на вмененный доход для отдельных видов деятельности (за налоговые периоды, истекшие до 1 января 2011 года) </t>
  </si>
  <si>
    <t>1.08.06000.01.0000.110</t>
  </si>
  <si>
    <t>1.08.07000.01.0000.110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</si>
  <si>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</si>
  <si>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регистрацию, а также за совершение прочих юридически значимых действий</t>
  </si>
  <si>
    <t>218</t>
  </si>
  <si>
    <t>1.16.01190.01.0000.140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</si>
  <si>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</si>
  <si>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1.16.01140.01.0000.140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</si>
  <si>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</si>
  <si>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</si>
  <si>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</si>
  <si>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</si>
  <si>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</si>
  <si>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Управление по обеспечению деятельности мировых судей, адвокатуры и нотариата Нижегородской области</t>
  </si>
  <si>
    <t>1.08.07020.01.0000.110</t>
  </si>
  <si>
    <t xml:space="preserve">Государственная пошлина за государственную регистрацию прав, ограничений (обременений) прав на недвижимое имущество и сделок с ним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</si>
  <si>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</si>
  <si>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1.16.07000.01.0000.140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</si>
  <si>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</si>
  <si>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Субсидии бюджетам городских округов на сокращение доли загрязненных сточных вод</t>
  </si>
  <si>
    <t xml:space="preserve"> 2 02 25013 04 0000 150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</si>
  <si>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</si>
  <si>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 xml:space="preserve"> 2 02 25243 04 0000 150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</si>
  <si>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 сельских территорий</t>
  </si>
  <si>
    <t>2.02.27372.04.0000.150</t>
  </si>
  <si>
    <t>Субсидии на реализацию мероприятий по обустройству и восстановлению памятных мест, посвященных Великой Отечественной войне 1941-1945 гг.</t>
  </si>
  <si>
    <t>Субсидии на финансовое обеспечение мероприятий, связанных с предотвращением влияния ухудшения экономической ситуации из-за распространения коронавирусной инфекции (COVID-19) на деятельность транспортных предприятий</t>
  </si>
  <si>
    <t>2.19.35135.04.0000.150</t>
  </si>
  <si>
    <t>Возврат остатков субвенций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из бюджетов городских округов</t>
  </si>
  <si>
    <t xml:space="preserve">Субвенции бюджетам городских округов  на выполнение передаваемых полномочий субъектов Российской Федерации </t>
  </si>
  <si>
    <t xml:space="preserve">Межбюджетные трансферты, передаваемые бюджетам городских  округов  для компенсации дополнительных расходов, возникших в результате решений, принятых органами власти другого уровня </t>
  </si>
  <si>
    <t>Субвенция на поддержку элитного семеноводства</t>
  </si>
  <si>
    <t>Субвенция на организацию и осуществление  деятельности по опеке и попечительству в отношении несовершеннолетних граждан</t>
  </si>
  <si>
    <t>Субвенции на возмещение части затрат на поддержку племенного животноводства .</t>
  </si>
  <si>
    <t>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</si>
  <si>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>Субсидии на компенсацию части платежа по полученным гражданами-участниками социальной (льготной) ипотеки ипотечным (жилищным) кредитам (займам)</t>
  </si>
  <si>
    <t>Субвенции на осуществление полномочий по организации и осуществлению деятельности по опеке и попечительству в отношении совершеннолетних граждан</t>
  </si>
  <si>
    <t xml:space="preserve">                                                                        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</si>
  <si>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                                                                           городского округа город Чкаловск</t>
  </si>
  <si>
    <t xml:space="preserve">                                                                                                                                                                                               Нижегородской области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</si>
</sst>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6">
    <font>
      <sz val="10"/>
      <name val="Arial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2" fillId="0" borderId="0" xfId="0" applyNumberFormat="1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0" fontId="9" fillId="2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Border="1"/>
    <xf numFmtId="4" fontId="10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4" fontId="10" fillId="2" borderId="0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right" vertical="center" wrapText="1"/>
    </xf>
    <xf numFmtId="165" fontId="8" fillId="2" borderId="9" xfId="0" applyNumberFormat="1" applyFont="1" applyFill="1" applyBorder="1" applyAlignment="1">
      <alignment horizontal="righ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Border="1" applyAlignment="1" applyProtection="1">
      <alignment horizontal="left" vertical="center" wrapText="1"/>
    </xf>
    <xf numFmtId="165" fontId="1" fillId="2" borderId="1" xfId="0" applyNumberFormat="1" applyFont="1" applyFill="1" applyBorder="1" applyAlignment="1">
      <alignment vertical="center"/>
    </xf>
    <xf numFmtId="49" fontId="10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 applyProtection="1">
      <alignment horizontal="left" wrapText="1"/>
    </xf>
    <xf numFmtId="165" fontId="1" fillId="0" borderId="1" xfId="0" applyNumberFormat="1" applyFont="1" applyBorder="1" applyAlignment="1">
      <alignment vertical="center"/>
    </xf>
    <xf numFmtId="165" fontId="6" fillId="2" borderId="1" xfId="0" applyNumberFormat="1" applyFont="1" applyFill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49" fontId="15" fillId="0" borderId="1" xfId="0" applyNumberFormat="1" applyFont="1" applyBorder="1" applyAlignment="1" applyProtection="1">
      <alignment horizontal="left" vertical="center" wrapText="1"/>
    </xf>
    <xf numFmtId="0" fontId="10" fillId="0" borderId="1" xfId="0" applyNumberFormat="1" applyFont="1" applyBorder="1" applyAlignment="1">
      <alignment horizontal="left" wrapText="1"/>
    </xf>
    <xf numFmtId="165" fontId="1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wrapText="1"/>
    </xf>
    <xf numFmtId="165" fontId="1" fillId="0" borderId="1" xfId="0" applyNumberFormat="1" applyFont="1" applyBorder="1" applyAlignment="1">
      <alignment horizontal="right" vertical="center" wrapText="1"/>
    </xf>
    <xf numFmtId="49" fontId="10" fillId="2" borderId="1" xfId="0" applyNumberFormat="1" applyFont="1" applyFill="1" applyBorder="1" applyAlignment="1" applyProtection="1">
      <alignment horizontal="left" vertical="center" wrapText="1"/>
    </xf>
    <xf numFmtId="164" fontId="8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>
      <alignment vertical="center"/>
    </xf>
    <xf numFmtId="49" fontId="10" fillId="2" borderId="1" xfId="0" applyNumberFormat="1" applyFont="1" applyFill="1" applyBorder="1" applyAlignment="1" applyProtection="1">
      <alignment horizontal="lef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 applyProtection="1">
      <alignment horizontal="left" wrapText="1"/>
    </xf>
    <xf numFmtId="49" fontId="10" fillId="0" borderId="1" xfId="0" applyNumberFormat="1" applyFont="1" applyBorder="1" applyAlignment="1">
      <alignment vertical="center" wrapText="1"/>
    </xf>
    <xf numFmtId="2" fontId="10" fillId="0" borderId="1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14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1" fillId="0" borderId="0" xfId="0" applyNumberFormat="1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167"/>
  <sheetViews>
    <sheetView showGridLines="0" tabSelected="1" workbookViewId="0">
      <selection activeCell="J12" sqref="J11:J12"/>
    </sheetView>
  </sheetViews>
  <sheetFormatPr defaultColWidth="9.140625" defaultRowHeight="12.75" customHeight="1"/>
  <cols>
    <col min="1" max="1" width="3.140625" style="2" customWidth="1"/>
    <col min="2" max="2" width="54.7109375" style="2" customWidth="1"/>
    <col min="3" max="3" width="7.28515625" style="2" customWidth="1"/>
    <col min="4" max="4" width="20.140625" style="2" customWidth="1"/>
    <col min="5" max="5" width="20.28515625" style="2" customWidth="1"/>
    <col min="6" max="6" width="3.42578125" style="2" customWidth="1"/>
    <col min="7" max="7" width="12" style="2" customWidth="1"/>
    <col min="8" max="16384" width="9.140625" style="2"/>
  </cols>
  <sheetData>
    <row r="1" spans="1:12" ht="12.75" customHeight="1">
      <c r="B1" s="77" t="s">
        <v>51</v>
      </c>
      <c r="C1" s="77"/>
      <c r="D1" s="77"/>
      <c r="E1" s="77"/>
      <c r="F1" s="1"/>
      <c r="G1" s="1"/>
    </row>
    <row r="2" spans="1:12" ht="12.75" customHeight="1">
      <c r="B2" s="78" t="s">
        <v>260</v>
      </c>
      <c r="C2" s="78"/>
      <c r="D2" s="78"/>
      <c r="E2" s="78"/>
      <c r="F2" s="79"/>
      <c r="G2" s="3"/>
    </row>
    <row r="3" spans="1:12" ht="12.75" customHeight="1">
      <c r="A3" s="78" t="s">
        <v>261</v>
      </c>
      <c r="B3" s="79"/>
      <c r="C3" s="79"/>
      <c r="D3" s="79"/>
      <c r="E3" s="79"/>
      <c r="F3" s="79"/>
      <c r="G3" s="3"/>
    </row>
    <row r="4" spans="1:12" ht="12.75" customHeight="1">
      <c r="B4" s="78" t="s">
        <v>262</v>
      </c>
      <c r="C4" s="78"/>
      <c r="D4" s="78"/>
      <c r="E4" s="78"/>
      <c r="F4" s="3"/>
      <c r="G4" s="3"/>
    </row>
    <row r="5" spans="1:12" ht="12.75" customHeight="1">
      <c r="B5" s="75" t="s">
        <v>50</v>
      </c>
      <c r="C5" s="75"/>
      <c r="D5" s="75"/>
      <c r="E5" s="75"/>
      <c r="F5" s="75"/>
      <c r="G5" s="3"/>
    </row>
    <row r="6" spans="1:12" ht="12.75" customHeight="1">
      <c r="B6" s="75" t="s">
        <v>91</v>
      </c>
      <c r="C6" s="75"/>
      <c r="D6" s="75"/>
      <c r="E6" s="75"/>
      <c r="F6" s="75"/>
      <c r="G6" s="75"/>
    </row>
    <row r="7" spans="1:12" ht="12.75" customHeight="1">
      <c r="B7" s="75" t="s">
        <v>92</v>
      </c>
      <c r="C7" s="75"/>
      <c r="D7" s="75"/>
      <c r="E7" s="75"/>
      <c r="F7" s="75"/>
      <c r="G7" s="75"/>
    </row>
    <row r="8" spans="1:12" ht="12.75" customHeight="1">
      <c r="B8" s="75" t="s">
        <v>165</v>
      </c>
      <c r="C8" s="75"/>
      <c r="D8" s="75"/>
      <c r="E8" s="75"/>
      <c r="F8" s="75"/>
      <c r="G8" s="4"/>
    </row>
    <row r="9" spans="1:12" ht="15.75" customHeight="1">
      <c r="B9" s="76"/>
      <c r="C9" s="76"/>
      <c r="D9" s="76"/>
      <c r="E9" s="76"/>
      <c r="F9" s="76"/>
      <c r="G9" s="76"/>
    </row>
    <row r="10" spans="1:12" ht="36" customHeight="1">
      <c r="B10" s="74" t="s">
        <v>164</v>
      </c>
      <c r="C10" s="74"/>
      <c r="D10" s="74"/>
      <c r="E10" s="74"/>
      <c r="F10" s="5"/>
      <c r="G10" s="6"/>
    </row>
    <row r="11" spans="1:12" ht="30.75" customHeight="1">
      <c r="B11" s="73"/>
      <c r="C11" s="73"/>
      <c r="D11" s="73"/>
      <c r="E11" s="7" t="s">
        <v>24</v>
      </c>
    </row>
    <row r="12" spans="1:12" ht="3" customHeight="1" thickBot="1">
      <c r="B12" s="73"/>
      <c r="C12" s="73"/>
      <c r="D12" s="73"/>
    </row>
    <row r="13" spans="1:12" ht="24">
      <c r="B13" s="26" t="s">
        <v>22</v>
      </c>
      <c r="C13" s="27" t="s">
        <v>49</v>
      </c>
      <c r="D13" s="28" t="s">
        <v>48</v>
      </c>
      <c r="E13" s="29" t="s">
        <v>23</v>
      </c>
    </row>
    <row r="14" spans="1:12" ht="25.5">
      <c r="B14" s="40" t="s">
        <v>41</v>
      </c>
      <c r="C14" s="40" t="s">
        <v>1</v>
      </c>
      <c r="D14" s="40" t="s">
        <v>0</v>
      </c>
      <c r="E14" s="41">
        <f>E17+E19+E16+E20+E18+E15</f>
        <v>185541.90000000002</v>
      </c>
      <c r="F14" s="9"/>
      <c r="L14" s="10"/>
    </row>
    <row r="15" spans="1:12" ht="33.75">
      <c r="B15" s="35" t="s">
        <v>168</v>
      </c>
      <c r="C15" s="16" t="s">
        <v>1</v>
      </c>
      <c r="D15" s="15" t="s">
        <v>166</v>
      </c>
      <c r="E15" s="36">
        <v>30</v>
      </c>
      <c r="F15" s="9"/>
      <c r="H15" s="72"/>
      <c r="L15" s="10"/>
    </row>
    <row r="16" spans="1:12" ht="56.25">
      <c r="B16" s="37" t="s">
        <v>169</v>
      </c>
      <c r="C16" s="16" t="s">
        <v>1</v>
      </c>
      <c r="D16" s="15" t="s">
        <v>167</v>
      </c>
      <c r="E16" s="36">
        <v>15</v>
      </c>
      <c r="F16" s="9"/>
    </row>
    <row r="17" spans="2:6" ht="32.450000000000003" customHeight="1">
      <c r="B17" s="35" t="s">
        <v>32</v>
      </c>
      <c r="C17" s="16" t="s">
        <v>1</v>
      </c>
      <c r="D17" s="15" t="s">
        <v>141</v>
      </c>
      <c r="E17" s="38">
        <v>115083.3</v>
      </c>
    </row>
    <row r="18" spans="2:6" ht="30" customHeight="1">
      <c r="B18" s="35" t="s">
        <v>171</v>
      </c>
      <c r="C18" s="16" t="s">
        <v>1</v>
      </c>
      <c r="D18" s="15" t="s">
        <v>170</v>
      </c>
      <c r="E18" s="38">
        <v>40671.699999999997</v>
      </c>
    </row>
    <row r="19" spans="2:6" ht="34.15" customHeight="1">
      <c r="B19" s="39" t="s">
        <v>172</v>
      </c>
      <c r="C19" s="16" t="s">
        <v>1</v>
      </c>
      <c r="D19" s="15" t="s">
        <v>142</v>
      </c>
      <c r="E19" s="38">
        <v>29731.9</v>
      </c>
    </row>
    <row r="20" spans="2:6" ht="46.9" customHeight="1">
      <c r="B20" s="35" t="s">
        <v>52</v>
      </c>
      <c r="C20" s="16" t="s">
        <v>1</v>
      </c>
      <c r="D20" s="15" t="s">
        <v>143</v>
      </c>
      <c r="E20" s="38">
        <v>10</v>
      </c>
    </row>
    <row r="21" spans="2:6" ht="25.5">
      <c r="B21" s="42" t="s">
        <v>3</v>
      </c>
      <c r="C21" s="42" t="s">
        <v>2</v>
      </c>
      <c r="D21" s="43" t="s">
        <v>0</v>
      </c>
      <c r="E21" s="44">
        <f>E22+E23+E24</f>
        <v>121.9</v>
      </c>
    </row>
    <row r="22" spans="2:6" ht="47.45" customHeight="1">
      <c r="B22" s="35" t="s">
        <v>4</v>
      </c>
      <c r="C22" s="16" t="s">
        <v>2</v>
      </c>
      <c r="D22" s="15" t="s">
        <v>54</v>
      </c>
      <c r="E22" s="38">
        <v>44.3</v>
      </c>
    </row>
    <row r="23" spans="2:6" ht="38.450000000000003" customHeight="1">
      <c r="B23" s="35" t="s">
        <v>5</v>
      </c>
      <c r="C23" s="16" t="s">
        <v>2</v>
      </c>
      <c r="D23" s="15" t="s">
        <v>55</v>
      </c>
      <c r="E23" s="38">
        <v>46</v>
      </c>
    </row>
    <row r="24" spans="2:6" ht="44.45" customHeight="1">
      <c r="B24" s="35" t="s">
        <v>124</v>
      </c>
      <c r="C24" s="16" t="s">
        <v>2</v>
      </c>
      <c r="D24" s="15" t="s">
        <v>123</v>
      </c>
      <c r="E24" s="38">
        <v>31.6</v>
      </c>
    </row>
    <row r="25" spans="2:6" ht="46.15" customHeight="1">
      <c r="B25" s="42" t="s">
        <v>104</v>
      </c>
      <c r="C25" s="42" t="s">
        <v>6</v>
      </c>
      <c r="D25" s="43" t="s">
        <v>0</v>
      </c>
      <c r="E25" s="44">
        <f>E27+E26+E30+E28+E29+E31</f>
        <v>9841.7000000000007</v>
      </c>
    </row>
    <row r="26" spans="2:6" ht="25.9" customHeight="1">
      <c r="B26" s="35" t="s">
        <v>110</v>
      </c>
      <c r="C26" s="17" t="s">
        <v>6</v>
      </c>
      <c r="D26" s="15" t="s">
        <v>144</v>
      </c>
      <c r="E26" s="45">
        <v>590.6</v>
      </c>
    </row>
    <row r="27" spans="2:6" ht="25.9" customHeight="1">
      <c r="B27" s="46" t="s">
        <v>56</v>
      </c>
      <c r="C27" s="17" t="s">
        <v>6</v>
      </c>
      <c r="D27" s="15" t="s">
        <v>145</v>
      </c>
      <c r="E27" s="45">
        <v>135.1</v>
      </c>
      <c r="F27" s="11"/>
    </row>
    <row r="28" spans="2:6" ht="39" customHeight="1">
      <c r="B28" s="35" t="s">
        <v>125</v>
      </c>
      <c r="C28" s="17" t="s">
        <v>6</v>
      </c>
      <c r="D28" s="15" t="s">
        <v>146</v>
      </c>
      <c r="E28" s="47">
        <v>2304.3000000000002</v>
      </c>
      <c r="F28" s="11"/>
    </row>
    <row r="29" spans="2:6" ht="45" customHeight="1">
      <c r="B29" s="35" t="s">
        <v>173</v>
      </c>
      <c r="C29" s="17" t="s">
        <v>6</v>
      </c>
      <c r="D29" s="15" t="s">
        <v>146</v>
      </c>
      <c r="E29" s="47">
        <v>1343.8</v>
      </c>
      <c r="F29" s="11"/>
    </row>
    <row r="30" spans="2:6" ht="38.450000000000003" customHeight="1">
      <c r="B30" s="39" t="s">
        <v>253</v>
      </c>
      <c r="C30" s="17" t="s">
        <v>6</v>
      </c>
      <c r="D30" s="14" t="s">
        <v>147</v>
      </c>
      <c r="E30" s="38">
        <v>467.9</v>
      </c>
      <c r="F30" s="11"/>
    </row>
    <row r="31" spans="2:6" ht="27.6" customHeight="1">
      <c r="B31" s="35" t="s">
        <v>174</v>
      </c>
      <c r="C31" s="17" t="s">
        <v>6</v>
      </c>
      <c r="D31" s="14" t="s">
        <v>148</v>
      </c>
      <c r="E31" s="38">
        <v>5000</v>
      </c>
      <c r="F31" s="11"/>
    </row>
    <row r="32" spans="2:6" ht="25.5">
      <c r="B32" s="40" t="s">
        <v>8</v>
      </c>
      <c r="C32" s="8" t="s">
        <v>7</v>
      </c>
      <c r="D32" s="8" t="s">
        <v>0</v>
      </c>
      <c r="E32" s="48">
        <f>E33</f>
        <v>20</v>
      </c>
      <c r="F32" s="11"/>
    </row>
    <row r="33" spans="2:5" ht="31.5" customHeight="1">
      <c r="B33" s="49" t="s">
        <v>176</v>
      </c>
      <c r="C33" s="16" t="s">
        <v>7</v>
      </c>
      <c r="D33" s="15" t="s">
        <v>175</v>
      </c>
      <c r="E33" s="38">
        <v>20</v>
      </c>
    </row>
    <row r="34" spans="2:5" ht="38.25">
      <c r="B34" s="40" t="s">
        <v>105</v>
      </c>
      <c r="C34" s="8" t="s">
        <v>9</v>
      </c>
      <c r="D34" s="8" t="s">
        <v>0</v>
      </c>
      <c r="E34" s="48">
        <f>E35+E36+E42+E43+E44+E45+E46+E56+E37+E50+E51+E54+E41+E53+E47+E48+E38+E40+E49+E39+E55+E52</f>
        <v>260444.49999999997</v>
      </c>
    </row>
    <row r="35" spans="2:5" ht="34.15" customHeight="1">
      <c r="B35" s="49" t="s">
        <v>43</v>
      </c>
      <c r="C35" s="16" t="s">
        <v>9</v>
      </c>
      <c r="D35" s="15" t="s">
        <v>57</v>
      </c>
      <c r="E35" s="47">
        <v>13820.2</v>
      </c>
    </row>
    <row r="36" spans="2:5" ht="27" customHeight="1">
      <c r="B36" s="49" t="s">
        <v>31</v>
      </c>
      <c r="C36" s="16" t="s">
        <v>9</v>
      </c>
      <c r="D36" s="15" t="s">
        <v>58</v>
      </c>
      <c r="E36" s="47">
        <v>0.2</v>
      </c>
    </row>
    <row r="37" spans="2:5" ht="46.9" customHeight="1">
      <c r="B37" s="49" t="s">
        <v>33</v>
      </c>
      <c r="C37" s="16" t="s">
        <v>9</v>
      </c>
      <c r="D37" s="15" t="s">
        <v>126</v>
      </c>
      <c r="E37" s="47">
        <v>85.8</v>
      </c>
    </row>
    <row r="38" spans="2:5" ht="49.15" customHeight="1">
      <c r="B38" s="35" t="s">
        <v>127</v>
      </c>
      <c r="C38" s="16" t="s">
        <v>9</v>
      </c>
      <c r="D38" s="15" t="s">
        <v>149</v>
      </c>
      <c r="E38" s="47">
        <v>1000</v>
      </c>
    </row>
    <row r="39" spans="2:5" ht="42" customHeight="1">
      <c r="B39" s="35" t="s">
        <v>178</v>
      </c>
      <c r="C39" s="16" t="s">
        <v>9</v>
      </c>
      <c r="D39" s="15" t="s">
        <v>177</v>
      </c>
      <c r="E39" s="47">
        <v>2743.9</v>
      </c>
    </row>
    <row r="40" spans="2:5" ht="33" customHeight="1">
      <c r="B40" s="35" t="s">
        <v>179</v>
      </c>
      <c r="C40" s="16" t="s">
        <v>9</v>
      </c>
      <c r="D40" s="15" t="s">
        <v>142</v>
      </c>
      <c r="E40" s="47">
        <v>51940.800000000003</v>
      </c>
    </row>
    <row r="41" spans="2:5" ht="54" customHeight="1">
      <c r="B41" s="50" t="s">
        <v>180</v>
      </c>
      <c r="C41" s="16" t="s">
        <v>9</v>
      </c>
      <c r="D41" s="15" t="s">
        <v>59</v>
      </c>
      <c r="E41" s="47">
        <v>1035.3</v>
      </c>
    </row>
    <row r="42" spans="2:5" ht="31.9" customHeight="1">
      <c r="B42" s="49" t="s">
        <v>10</v>
      </c>
      <c r="C42" s="16" t="s">
        <v>9</v>
      </c>
      <c r="D42" s="15" t="s">
        <v>150</v>
      </c>
      <c r="E42" s="47">
        <v>74957.5</v>
      </c>
    </row>
    <row r="43" spans="2:5" ht="75.599999999999994" customHeight="1">
      <c r="B43" s="51" t="s">
        <v>11</v>
      </c>
      <c r="C43" s="16" t="s">
        <v>9</v>
      </c>
      <c r="D43" s="15" t="s">
        <v>150</v>
      </c>
      <c r="E43" s="47">
        <v>681.3</v>
      </c>
    </row>
    <row r="44" spans="2:5" ht="35.450000000000003" customHeight="1">
      <c r="B44" s="49" t="s">
        <v>255</v>
      </c>
      <c r="C44" s="16" t="s">
        <v>9</v>
      </c>
      <c r="D44" s="15" t="s">
        <v>150</v>
      </c>
      <c r="E44" s="47">
        <v>468.7</v>
      </c>
    </row>
    <row r="45" spans="2:5" ht="31.15" customHeight="1">
      <c r="B45" s="49" t="s">
        <v>12</v>
      </c>
      <c r="C45" s="16" t="s">
        <v>9</v>
      </c>
      <c r="D45" s="15" t="s">
        <v>150</v>
      </c>
      <c r="E45" s="47">
        <v>103005.3</v>
      </c>
    </row>
    <row r="46" spans="2:5" ht="19.899999999999999" customHeight="1">
      <c r="B46" s="49" t="s">
        <v>30</v>
      </c>
      <c r="C46" s="16" t="s">
        <v>9</v>
      </c>
      <c r="D46" s="15" t="s">
        <v>150</v>
      </c>
      <c r="E46" s="47">
        <v>434.8</v>
      </c>
    </row>
    <row r="47" spans="2:5" ht="78.599999999999994" customHeight="1">
      <c r="B47" s="37" t="s">
        <v>181</v>
      </c>
      <c r="C47" s="16" t="s">
        <v>9</v>
      </c>
      <c r="D47" s="15" t="s">
        <v>150</v>
      </c>
      <c r="E47" s="47">
        <v>432</v>
      </c>
    </row>
    <row r="48" spans="2:5" ht="89.45" customHeight="1">
      <c r="B48" s="37" t="s">
        <v>182</v>
      </c>
      <c r="C48" s="16" t="s">
        <v>9</v>
      </c>
      <c r="D48" s="15" t="s">
        <v>150</v>
      </c>
      <c r="E48" s="47">
        <v>1492.4</v>
      </c>
    </row>
    <row r="49" spans="2:9" ht="58.9" customHeight="1">
      <c r="B49" s="52" t="s">
        <v>183</v>
      </c>
      <c r="C49" s="16" t="s">
        <v>9</v>
      </c>
      <c r="D49" s="15" t="s">
        <v>150</v>
      </c>
      <c r="E49" s="38">
        <v>314.8</v>
      </c>
    </row>
    <row r="50" spans="2:9" ht="22.5">
      <c r="B50" s="49" t="s">
        <v>28</v>
      </c>
      <c r="C50" s="16" t="s">
        <v>9</v>
      </c>
      <c r="D50" s="15" t="s">
        <v>151</v>
      </c>
      <c r="E50" s="38">
        <v>44.3</v>
      </c>
    </row>
    <row r="51" spans="2:9" ht="27" customHeight="1">
      <c r="B51" s="49" t="s">
        <v>29</v>
      </c>
      <c r="C51" s="16" t="s">
        <v>9</v>
      </c>
      <c r="D51" s="15" t="s">
        <v>151</v>
      </c>
      <c r="E51" s="38">
        <v>2948.2</v>
      </c>
    </row>
    <row r="52" spans="2:9" ht="43.9" customHeight="1">
      <c r="B52" s="35" t="s">
        <v>185</v>
      </c>
      <c r="C52" s="16" t="s">
        <v>9</v>
      </c>
      <c r="D52" s="15" t="s">
        <v>184</v>
      </c>
      <c r="E52" s="38">
        <v>2567.1999999999998</v>
      </c>
    </row>
    <row r="53" spans="2:9" ht="40.9" customHeight="1">
      <c r="B53" s="39" t="s">
        <v>253</v>
      </c>
      <c r="C53" s="16" t="s">
        <v>9</v>
      </c>
      <c r="D53" s="14" t="s">
        <v>152</v>
      </c>
      <c r="E53" s="47">
        <v>2760.3</v>
      </c>
    </row>
    <row r="54" spans="2:9" ht="22.15" customHeight="1">
      <c r="B54" s="53" t="s">
        <v>44</v>
      </c>
      <c r="C54" s="16" t="s">
        <v>9</v>
      </c>
      <c r="D54" s="14" t="s">
        <v>128</v>
      </c>
      <c r="E54" s="47">
        <v>177.5</v>
      </c>
    </row>
    <row r="55" spans="2:9" ht="42.6" customHeight="1">
      <c r="B55" s="53" t="s">
        <v>53</v>
      </c>
      <c r="C55" s="16" t="s">
        <v>9</v>
      </c>
      <c r="D55" s="14" t="s">
        <v>186</v>
      </c>
      <c r="E55" s="47">
        <v>-0.5</v>
      </c>
    </row>
    <row r="56" spans="2:9" ht="29.45" customHeight="1">
      <c r="B56" s="49" t="s">
        <v>53</v>
      </c>
      <c r="C56" s="16" t="s">
        <v>9</v>
      </c>
      <c r="D56" s="14" t="s">
        <v>153</v>
      </c>
      <c r="E56" s="47">
        <v>-465.5</v>
      </c>
    </row>
    <row r="57" spans="2:9" ht="40.9" customHeight="1">
      <c r="B57" s="40" t="s">
        <v>106</v>
      </c>
      <c r="C57" s="8" t="s">
        <v>14</v>
      </c>
      <c r="D57" s="8" t="s">
        <v>0</v>
      </c>
      <c r="E57" s="54">
        <f>E58+E66+E59+E60+E61+E62+E63+E64+E65</f>
        <v>9469.8000000000011</v>
      </c>
    </row>
    <row r="58" spans="2:9" ht="28.9" customHeight="1">
      <c r="B58" s="49" t="s">
        <v>252</v>
      </c>
      <c r="C58" s="16" t="s">
        <v>14</v>
      </c>
      <c r="D58" s="15" t="s">
        <v>150</v>
      </c>
      <c r="E58" s="47">
        <v>4274</v>
      </c>
      <c r="I58" s="13"/>
    </row>
    <row r="59" spans="2:9" ht="24.6" customHeight="1">
      <c r="B59" s="55" t="s">
        <v>129</v>
      </c>
      <c r="C59" s="16" t="s">
        <v>14</v>
      </c>
      <c r="D59" s="15" t="s">
        <v>150</v>
      </c>
      <c r="E59" s="47">
        <v>592.6</v>
      </c>
    </row>
    <row r="60" spans="2:9" ht="23.45" customHeight="1">
      <c r="B60" s="56" t="s">
        <v>254</v>
      </c>
      <c r="C60" s="16" t="s">
        <v>14</v>
      </c>
      <c r="D60" s="15" t="s">
        <v>150</v>
      </c>
      <c r="E60" s="47">
        <v>185.3</v>
      </c>
    </row>
    <row r="61" spans="2:9" ht="25.9" customHeight="1">
      <c r="B61" s="46" t="s">
        <v>256</v>
      </c>
      <c r="C61" s="16" t="s">
        <v>14</v>
      </c>
      <c r="D61" s="15" t="s">
        <v>150</v>
      </c>
      <c r="E61" s="47">
        <v>125.7</v>
      </c>
    </row>
    <row r="62" spans="2:9" ht="48" customHeight="1">
      <c r="B62" s="50" t="s">
        <v>187</v>
      </c>
      <c r="C62" s="16" t="s">
        <v>14</v>
      </c>
      <c r="D62" s="15" t="s">
        <v>150</v>
      </c>
      <c r="E62" s="57">
        <v>262.3</v>
      </c>
    </row>
    <row r="63" spans="2:9" ht="51" customHeight="1">
      <c r="B63" s="50" t="s">
        <v>189</v>
      </c>
      <c r="C63" s="16" t="s">
        <v>14</v>
      </c>
      <c r="D63" s="15" t="s">
        <v>150</v>
      </c>
      <c r="E63" s="38">
        <v>74.400000000000006</v>
      </c>
    </row>
    <row r="64" spans="2:9" ht="22.15" customHeight="1">
      <c r="B64" s="46" t="s">
        <v>188</v>
      </c>
      <c r="C64" s="16" t="s">
        <v>14</v>
      </c>
      <c r="D64" s="15" t="s">
        <v>150</v>
      </c>
      <c r="E64" s="47">
        <v>1666.4</v>
      </c>
    </row>
    <row r="65" spans="2:5" ht="39" customHeight="1">
      <c r="B65" s="35" t="s">
        <v>192</v>
      </c>
      <c r="C65" s="16" t="s">
        <v>14</v>
      </c>
      <c r="D65" s="15" t="s">
        <v>190</v>
      </c>
      <c r="E65" s="38">
        <v>214</v>
      </c>
    </row>
    <row r="66" spans="2:5" ht="32.450000000000003" customHeight="1">
      <c r="B66" s="35" t="s">
        <v>193</v>
      </c>
      <c r="C66" s="16" t="s">
        <v>14</v>
      </c>
      <c r="D66" s="14" t="s">
        <v>191</v>
      </c>
      <c r="E66" s="47">
        <v>2075.1</v>
      </c>
    </row>
    <row r="67" spans="2:5" ht="33" customHeight="1">
      <c r="B67" s="40" t="s">
        <v>26</v>
      </c>
      <c r="C67" s="18">
        <v>100</v>
      </c>
      <c r="D67" s="58"/>
      <c r="E67" s="59">
        <f>E68+E69+E70+E71</f>
        <v>19095.3</v>
      </c>
    </row>
    <row r="68" spans="2:5" ht="48.6" customHeight="1">
      <c r="B68" s="35" t="s">
        <v>60</v>
      </c>
      <c r="C68" s="19">
        <v>100</v>
      </c>
      <c r="D68" s="14" t="s">
        <v>64</v>
      </c>
      <c r="E68" s="38">
        <v>8807.5</v>
      </c>
    </row>
    <row r="69" spans="2:5" ht="55.9" customHeight="1">
      <c r="B69" s="37" t="s">
        <v>61</v>
      </c>
      <c r="C69" s="19">
        <v>100</v>
      </c>
      <c r="D69" s="14" t="s">
        <v>65</v>
      </c>
      <c r="E69" s="47">
        <v>63</v>
      </c>
    </row>
    <row r="70" spans="2:5" ht="59.45" customHeight="1">
      <c r="B70" s="35" t="s">
        <v>62</v>
      </c>
      <c r="C70" s="19">
        <v>100</v>
      </c>
      <c r="D70" s="14" t="s">
        <v>66</v>
      </c>
      <c r="E70" s="47">
        <v>11848.5</v>
      </c>
    </row>
    <row r="71" spans="2:5" ht="51" customHeight="1">
      <c r="B71" s="35" t="s">
        <v>63</v>
      </c>
      <c r="C71" s="19">
        <v>100</v>
      </c>
      <c r="D71" s="14" t="s">
        <v>67</v>
      </c>
      <c r="E71" s="38">
        <v>-1623.7</v>
      </c>
    </row>
    <row r="72" spans="2:5" ht="44.25" customHeight="1">
      <c r="B72" s="60" t="s">
        <v>46</v>
      </c>
      <c r="C72" s="18">
        <v>143</v>
      </c>
      <c r="D72" s="17"/>
      <c r="E72" s="59">
        <f>E73</f>
        <v>441.2</v>
      </c>
    </row>
    <row r="73" spans="2:5" ht="49.15" customHeight="1">
      <c r="B73" s="37" t="s">
        <v>37</v>
      </c>
      <c r="C73" s="19">
        <v>143</v>
      </c>
      <c r="D73" s="15" t="s">
        <v>68</v>
      </c>
      <c r="E73" s="38">
        <v>441.2</v>
      </c>
    </row>
    <row r="74" spans="2:5" ht="37.5" customHeight="1">
      <c r="B74" s="40" t="s">
        <v>202</v>
      </c>
      <c r="C74" s="8" t="s">
        <v>195</v>
      </c>
      <c r="D74" s="8" t="s">
        <v>0</v>
      </c>
      <c r="E74" s="48">
        <f>E76+E77+E78+E79</f>
        <v>23.700000000000003</v>
      </c>
    </row>
    <row r="75" spans="2:5" ht="33.75" hidden="1">
      <c r="B75" s="61" t="s">
        <v>34</v>
      </c>
      <c r="C75" s="16" t="s">
        <v>15</v>
      </c>
      <c r="D75" s="15" t="s">
        <v>69</v>
      </c>
      <c r="E75" s="62">
        <v>0</v>
      </c>
    </row>
    <row r="76" spans="2:5" ht="55.15" customHeight="1">
      <c r="B76" s="37" t="s">
        <v>196</v>
      </c>
      <c r="C76" s="17" t="s">
        <v>195</v>
      </c>
      <c r="D76" s="15" t="s">
        <v>194</v>
      </c>
      <c r="E76" s="47">
        <v>2.4</v>
      </c>
    </row>
    <row r="77" spans="2:5" ht="73.900000000000006" customHeight="1">
      <c r="B77" s="37" t="s">
        <v>198</v>
      </c>
      <c r="C77" s="17" t="s">
        <v>195</v>
      </c>
      <c r="D77" s="15" t="s">
        <v>197</v>
      </c>
      <c r="E77" s="38">
        <v>8.6999999999999993</v>
      </c>
    </row>
    <row r="78" spans="2:5" ht="51" customHeight="1">
      <c r="B78" s="35" t="s">
        <v>229</v>
      </c>
      <c r="C78" s="17" t="s">
        <v>195</v>
      </c>
      <c r="D78" s="15" t="s">
        <v>228</v>
      </c>
      <c r="E78" s="47">
        <v>0.3</v>
      </c>
    </row>
    <row r="79" spans="2:5" ht="65.45" customHeight="1">
      <c r="B79" s="37" t="s">
        <v>201</v>
      </c>
      <c r="C79" s="17" t="s">
        <v>195</v>
      </c>
      <c r="D79" s="15" t="s">
        <v>200</v>
      </c>
      <c r="E79" s="38">
        <v>12.3</v>
      </c>
    </row>
    <row r="80" spans="2:5" ht="25.5">
      <c r="B80" s="40" t="s">
        <v>107</v>
      </c>
      <c r="C80" s="8" t="s">
        <v>16</v>
      </c>
      <c r="D80" s="8" t="s">
        <v>0</v>
      </c>
      <c r="E80" s="54">
        <f>E81+E83+E84+E85+E86+E87+E88+E89+E90+E93+E94+E95+E96+E100+E82+E103+E101+E102+E99+E97+E98+E91+E92</f>
        <v>223902.4</v>
      </c>
    </row>
    <row r="81" spans="2:5" ht="70.5" customHeight="1">
      <c r="B81" s="37" t="s">
        <v>70</v>
      </c>
      <c r="C81" s="16" t="s">
        <v>16</v>
      </c>
      <c r="D81" s="15" t="s">
        <v>73</v>
      </c>
      <c r="E81" s="47">
        <v>181539.4</v>
      </c>
    </row>
    <row r="82" spans="2:5" ht="46.9" customHeight="1">
      <c r="B82" s="37" t="s">
        <v>71</v>
      </c>
      <c r="C82" s="16" t="s">
        <v>16</v>
      </c>
      <c r="D82" s="15" t="s">
        <v>75</v>
      </c>
      <c r="E82" s="47">
        <v>213.4</v>
      </c>
    </row>
    <row r="83" spans="2:5" ht="68.25" customHeight="1">
      <c r="B83" s="37" t="s">
        <v>72</v>
      </c>
      <c r="C83" s="16" t="s">
        <v>16</v>
      </c>
      <c r="D83" s="15" t="s">
        <v>74</v>
      </c>
      <c r="E83" s="47">
        <v>174.3</v>
      </c>
    </row>
    <row r="84" spans="2:5" ht="93.75" customHeight="1">
      <c r="B84" s="37" t="s">
        <v>79</v>
      </c>
      <c r="C84" s="16" t="s">
        <v>16</v>
      </c>
      <c r="D84" s="15" t="s">
        <v>76</v>
      </c>
      <c r="E84" s="47">
        <v>1042.4000000000001</v>
      </c>
    </row>
    <row r="85" spans="2:5" ht="73.5" customHeight="1">
      <c r="B85" s="37" t="s">
        <v>80</v>
      </c>
      <c r="C85" s="16" t="s">
        <v>16</v>
      </c>
      <c r="D85" s="15" t="s">
        <v>77</v>
      </c>
      <c r="E85" s="47">
        <v>-1.3</v>
      </c>
    </row>
    <row r="86" spans="2:5" ht="95.25" customHeight="1">
      <c r="B86" s="37" t="s">
        <v>81</v>
      </c>
      <c r="C86" s="16" t="s">
        <v>16</v>
      </c>
      <c r="D86" s="15" t="s">
        <v>78</v>
      </c>
      <c r="E86" s="47">
        <v>6.2</v>
      </c>
    </row>
    <row r="87" spans="2:5" ht="45">
      <c r="B87" s="35" t="s">
        <v>82</v>
      </c>
      <c r="C87" s="16" t="s">
        <v>16</v>
      </c>
      <c r="D87" s="16" t="s">
        <v>115</v>
      </c>
      <c r="E87" s="47">
        <v>1033.2</v>
      </c>
    </row>
    <row r="88" spans="2:5" ht="33.75">
      <c r="B88" s="35" t="s">
        <v>83</v>
      </c>
      <c r="C88" s="16" t="s">
        <v>16</v>
      </c>
      <c r="D88" s="16" t="s">
        <v>116</v>
      </c>
      <c r="E88" s="47">
        <v>11.4</v>
      </c>
    </row>
    <row r="89" spans="2:5" ht="56.45" customHeight="1">
      <c r="B89" s="35" t="s">
        <v>84</v>
      </c>
      <c r="C89" s="16" t="s">
        <v>16</v>
      </c>
      <c r="D89" s="16" t="s">
        <v>117</v>
      </c>
      <c r="E89" s="47">
        <v>3.6</v>
      </c>
    </row>
    <row r="90" spans="2:5" ht="79.900000000000006" customHeight="1">
      <c r="B90" s="37" t="s">
        <v>85</v>
      </c>
      <c r="C90" s="16" t="s">
        <v>16</v>
      </c>
      <c r="D90" s="15" t="s">
        <v>86</v>
      </c>
      <c r="E90" s="47">
        <v>523.20000000000005</v>
      </c>
    </row>
    <row r="91" spans="2:5" ht="28.9" customHeight="1">
      <c r="B91" s="46" t="s">
        <v>204</v>
      </c>
      <c r="C91" s="16" t="s">
        <v>16</v>
      </c>
      <c r="D91" s="15" t="s">
        <v>203</v>
      </c>
      <c r="E91" s="47">
        <v>2055.9</v>
      </c>
    </row>
    <row r="92" spans="2:5" ht="40.15" customHeight="1">
      <c r="B92" s="46" t="s">
        <v>205</v>
      </c>
      <c r="C92" s="16" t="s">
        <v>16</v>
      </c>
      <c r="D92" s="15" t="s">
        <v>206</v>
      </c>
      <c r="E92" s="47">
        <v>1111</v>
      </c>
    </row>
    <row r="93" spans="2:5" ht="43.9" customHeight="1">
      <c r="B93" s="35" t="s">
        <v>90</v>
      </c>
      <c r="C93" s="16" t="s">
        <v>16</v>
      </c>
      <c r="D93" s="15" t="s">
        <v>87</v>
      </c>
      <c r="E93" s="47">
        <v>5258</v>
      </c>
    </row>
    <row r="94" spans="2:5" ht="30" customHeight="1">
      <c r="B94" s="35" t="s">
        <v>35</v>
      </c>
      <c r="C94" s="16" t="s">
        <v>16</v>
      </c>
      <c r="D94" s="15" t="s">
        <v>88</v>
      </c>
      <c r="E94" s="47">
        <v>7.5</v>
      </c>
    </row>
    <row r="95" spans="2:5" ht="45" customHeight="1">
      <c r="B95" s="35" t="s">
        <v>36</v>
      </c>
      <c r="C95" s="16" t="s">
        <v>16</v>
      </c>
      <c r="D95" s="15" t="s">
        <v>89</v>
      </c>
      <c r="E95" s="47">
        <v>15.6</v>
      </c>
    </row>
    <row r="96" spans="2:5" ht="29.45" customHeight="1">
      <c r="B96" s="35" t="s">
        <v>222</v>
      </c>
      <c r="C96" s="16" t="s">
        <v>16</v>
      </c>
      <c r="D96" s="15" t="s">
        <v>207</v>
      </c>
      <c r="E96" s="38">
        <v>0.5</v>
      </c>
    </row>
    <row r="97" spans="1:5">
      <c r="B97" s="35" t="s">
        <v>209</v>
      </c>
      <c r="C97" s="16" t="s">
        <v>16</v>
      </c>
      <c r="D97" s="15" t="s">
        <v>208</v>
      </c>
      <c r="E97" s="47">
        <v>725.6</v>
      </c>
    </row>
    <row r="98" spans="1:5" ht="32.450000000000003" customHeight="1">
      <c r="B98" s="35" t="s">
        <v>211</v>
      </c>
      <c r="C98" s="16" t="s">
        <v>16</v>
      </c>
      <c r="D98" s="15" t="s">
        <v>210</v>
      </c>
      <c r="E98" s="47">
        <v>60.3</v>
      </c>
    </row>
    <row r="99" spans="1:5" ht="29.45" customHeight="1">
      <c r="B99" s="63" t="s">
        <v>221</v>
      </c>
      <c r="C99" s="16" t="s">
        <v>16</v>
      </c>
      <c r="D99" s="15" t="s">
        <v>212</v>
      </c>
      <c r="E99" s="38">
        <v>6964.4</v>
      </c>
    </row>
    <row r="100" spans="1:5" ht="22.9" customHeight="1">
      <c r="B100" s="35" t="s">
        <v>214</v>
      </c>
      <c r="C100" s="16" t="s">
        <v>16</v>
      </c>
      <c r="D100" s="15" t="s">
        <v>213</v>
      </c>
      <c r="E100" s="47">
        <v>6569.8</v>
      </c>
    </row>
    <row r="101" spans="1:5">
      <c r="B101" s="35" t="s">
        <v>216</v>
      </c>
      <c r="C101" s="16" t="s">
        <v>16</v>
      </c>
      <c r="D101" s="15" t="s">
        <v>215</v>
      </c>
      <c r="E101" s="47">
        <v>14395</v>
      </c>
    </row>
    <row r="102" spans="1:5" ht="33" customHeight="1">
      <c r="A102" s="11"/>
      <c r="B102" s="37" t="s">
        <v>218</v>
      </c>
      <c r="C102" s="16" t="s">
        <v>16</v>
      </c>
      <c r="D102" s="15" t="s">
        <v>217</v>
      </c>
      <c r="E102" s="47">
        <v>2189.5</v>
      </c>
    </row>
    <row r="103" spans="1:5" ht="17.45" customHeight="1">
      <c r="A103" s="11"/>
      <c r="B103" s="46" t="s">
        <v>220</v>
      </c>
      <c r="C103" s="16" t="s">
        <v>16</v>
      </c>
      <c r="D103" s="15" t="s">
        <v>219</v>
      </c>
      <c r="E103" s="47">
        <v>3.5</v>
      </c>
    </row>
    <row r="104" spans="1:5">
      <c r="A104" s="34"/>
      <c r="B104" s="40" t="s">
        <v>108</v>
      </c>
      <c r="C104" s="8" t="s">
        <v>17</v>
      </c>
      <c r="D104" s="8" t="s">
        <v>0</v>
      </c>
      <c r="E104" s="54">
        <f>E105+E106</f>
        <v>463.8</v>
      </c>
    </row>
    <row r="105" spans="1:5" ht="56.45" customHeight="1">
      <c r="A105" s="11"/>
      <c r="B105" s="46" t="s">
        <v>225</v>
      </c>
      <c r="C105" s="16" t="s">
        <v>17</v>
      </c>
      <c r="D105" s="15" t="s">
        <v>223</v>
      </c>
      <c r="E105" s="47">
        <v>49.5</v>
      </c>
    </row>
    <row r="106" spans="1:5" ht="37.9" customHeight="1">
      <c r="B106" s="46" t="s">
        <v>226</v>
      </c>
      <c r="C106" s="17" t="s">
        <v>17</v>
      </c>
      <c r="D106" s="15" t="s">
        <v>224</v>
      </c>
      <c r="E106" s="47">
        <v>414.3</v>
      </c>
    </row>
    <row r="107" spans="1:5" ht="57" customHeight="1">
      <c r="B107" s="64" t="s">
        <v>236</v>
      </c>
      <c r="C107" s="8" t="s">
        <v>227</v>
      </c>
      <c r="D107" s="15"/>
      <c r="E107" s="65">
        <f>E108+E109+E110+E111+E112+E113+E114+E115</f>
        <v>190.60000000000002</v>
      </c>
    </row>
    <row r="108" spans="1:5" ht="57" customHeight="1">
      <c r="B108" s="37" t="s">
        <v>196</v>
      </c>
      <c r="C108" s="17" t="s">
        <v>227</v>
      </c>
      <c r="D108" s="15" t="s">
        <v>194</v>
      </c>
      <c r="E108" s="47">
        <v>0.5</v>
      </c>
    </row>
    <row r="109" spans="1:5" ht="57" customHeight="1">
      <c r="B109" s="37" t="s">
        <v>198</v>
      </c>
      <c r="C109" s="17" t="s">
        <v>227</v>
      </c>
      <c r="D109" s="15" t="s">
        <v>197</v>
      </c>
      <c r="E109" s="47">
        <v>78.599999999999994</v>
      </c>
    </row>
    <row r="110" spans="1:5" ht="57" customHeight="1">
      <c r="B110" s="46" t="s">
        <v>232</v>
      </c>
      <c r="C110" s="17" t="s">
        <v>227</v>
      </c>
      <c r="D110" s="15" t="s">
        <v>166</v>
      </c>
      <c r="E110" s="47">
        <v>6.3</v>
      </c>
    </row>
    <row r="111" spans="1:5" ht="57" customHeight="1">
      <c r="B111" s="46" t="s">
        <v>233</v>
      </c>
      <c r="C111" s="17" t="s">
        <v>227</v>
      </c>
      <c r="D111" s="15" t="s">
        <v>199</v>
      </c>
      <c r="E111" s="47">
        <v>1.7</v>
      </c>
    </row>
    <row r="112" spans="1:5" ht="57" customHeight="1">
      <c r="B112" s="46" t="s">
        <v>231</v>
      </c>
      <c r="C112" s="17" t="s">
        <v>227</v>
      </c>
      <c r="D112" s="15" t="s">
        <v>230</v>
      </c>
      <c r="E112" s="47">
        <v>36.4</v>
      </c>
    </row>
    <row r="113" spans="2:9" ht="57" customHeight="1">
      <c r="B113" s="46" t="s">
        <v>234</v>
      </c>
      <c r="C113" s="17" t="s">
        <v>227</v>
      </c>
      <c r="D113" s="15" t="s">
        <v>167</v>
      </c>
      <c r="E113" s="47">
        <v>1.7</v>
      </c>
    </row>
    <row r="114" spans="2:9" ht="57" customHeight="1">
      <c r="B114" s="46" t="s">
        <v>229</v>
      </c>
      <c r="C114" s="17" t="s">
        <v>227</v>
      </c>
      <c r="D114" s="15" t="s">
        <v>228</v>
      </c>
      <c r="E114" s="47">
        <v>9.1999999999999993</v>
      </c>
    </row>
    <row r="115" spans="2:9" ht="57" customHeight="1">
      <c r="B115" s="66" t="s">
        <v>235</v>
      </c>
      <c r="C115" s="17" t="s">
        <v>195</v>
      </c>
      <c r="D115" s="15" t="s">
        <v>200</v>
      </c>
      <c r="E115" s="47">
        <v>56.2</v>
      </c>
    </row>
    <row r="116" spans="2:9" ht="38.25">
      <c r="B116" s="40" t="s">
        <v>109</v>
      </c>
      <c r="C116" s="8" t="s">
        <v>13</v>
      </c>
      <c r="D116" s="8" t="s">
        <v>0</v>
      </c>
      <c r="E116" s="54">
        <f>E118+E117</f>
        <v>1323.7</v>
      </c>
    </row>
    <row r="117" spans="2:9" ht="37.15" customHeight="1">
      <c r="B117" s="35" t="s">
        <v>238</v>
      </c>
      <c r="C117" s="17" t="s">
        <v>13</v>
      </c>
      <c r="D117" s="15" t="s">
        <v>237</v>
      </c>
      <c r="E117" s="62">
        <v>1318.7</v>
      </c>
    </row>
    <row r="118" spans="2:9" ht="43.5" customHeight="1">
      <c r="B118" s="46" t="s">
        <v>239</v>
      </c>
      <c r="C118" s="17" t="s">
        <v>13</v>
      </c>
      <c r="D118" s="15" t="s">
        <v>219</v>
      </c>
      <c r="E118" s="47">
        <v>5</v>
      </c>
    </row>
    <row r="119" spans="2:9" ht="28.9" customHeight="1">
      <c r="B119" s="67" t="s">
        <v>112</v>
      </c>
      <c r="C119" s="40" t="s">
        <v>111</v>
      </c>
      <c r="D119" s="15"/>
      <c r="E119" s="65">
        <f>E120</f>
        <v>19.5</v>
      </c>
    </row>
    <row r="120" spans="2:9" ht="64.5" customHeight="1">
      <c r="B120" s="46" t="s">
        <v>239</v>
      </c>
      <c r="C120" s="17" t="s">
        <v>111</v>
      </c>
      <c r="D120" s="15" t="s">
        <v>219</v>
      </c>
      <c r="E120" s="47">
        <v>19.5</v>
      </c>
    </row>
    <row r="121" spans="2:9" ht="33" customHeight="1">
      <c r="B121" s="40" t="s">
        <v>42</v>
      </c>
      <c r="C121" s="40" t="s">
        <v>18</v>
      </c>
      <c r="D121" s="40" t="s">
        <v>0</v>
      </c>
      <c r="E121" s="54">
        <f>E122+E123+E124+E125+E126+E127+E128+E129+E130+E131+E132+E133+E134+E135+E136+E137+E138+E139+E140+E141+E142+E143+E144+E145+E146+E147+E148+E149+E150+E151+E152+E153+E154+E155+E156+E157+E158+E159+E160+E161+E162+E163</f>
        <v>174836.6</v>
      </c>
    </row>
    <row r="122" spans="2:9" ht="31.9" customHeight="1">
      <c r="B122" s="49" t="s">
        <v>19</v>
      </c>
      <c r="C122" s="17" t="s">
        <v>18</v>
      </c>
      <c r="D122" s="68" t="s">
        <v>95</v>
      </c>
      <c r="E122" s="47">
        <v>30</v>
      </c>
      <c r="I122" s="12"/>
    </row>
    <row r="123" spans="2:9" ht="58.9" customHeight="1">
      <c r="B123" s="51" t="s">
        <v>37</v>
      </c>
      <c r="C123" s="17" t="s">
        <v>18</v>
      </c>
      <c r="D123" s="15" t="s">
        <v>68</v>
      </c>
      <c r="E123" s="47">
        <v>4180.8999999999996</v>
      </c>
      <c r="I123" s="12"/>
    </row>
    <row r="124" spans="2:9" ht="55.15" customHeight="1">
      <c r="B124" s="35" t="s">
        <v>45</v>
      </c>
      <c r="C124" s="17" t="s">
        <v>18</v>
      </c>
      <c r="D124" s="15" t="s">
        <v>96</v>
      </c>
      <c r="E124" s="47">
        <v>545.5</v>
      </c>
      <c r="I124" s="12"/>
    </row>
    <row r="125" spans="2:9" ht="42" customHeight="1">
      <c r="B125" s="35" t="s">
        <v>38</v>
      </c>
      <c r="C125" s="17" t="s">
        <v>18</v>
      </c>
      <c r="D125" s="15" t="s">
        <v>100</v>
      </c>
      <c r="E125" s="47">
        <v>4389</v>
      </c>
      <c r="I125" s="12"/>
    </row>
    <row r="126" spans="2:9" ht="48.6" customHeight="1">
      <c r="B126" s="35" t="s">
        <v>47</v>
      </c>
      <c r="C126" s="17" t="s">
        <v>18</v>
      </c>
      <c r="D126" s="15" t="s">
        <v>101</v>
      </c>
      <c r="E126" s="47">
        <v>40.1</v>
      </c>
      <c r="I126" s="12"/>
    </row>
    <row r="127" spans="2:9" ht="52.9" customHeight="1">
      <c r="B127" s="35" t="s">
        <v>39</v>
      </c>
      <c r="C127" s="17" t="s">
        <v>18</v>
      </c>
      <c r="D127" s="15" t="s">
        <v>102</v>
      </c>
      <c r="E127" s="47">
        <v>2358.3000000000002</v>
      </c>
      <c r="I127" s="12"/>
    </row>
    <row r="128" spans="2:9" ht="40.15" customHeight="1">
      <c r="B128" s="35" t="s">
        <v>121</v>
      </c>
      <c r="C128" s="17" t="s">
        <v>18</v>
      </c>
      <c r="D128" s="15" t="s">
        <v>120</v>
      </c>
      <c r="E128" s="47">
        <v>0.2</v>
      </c>
      <c r="I128" s="12"/>
    </row>
    <row r="129" spans="2:11" ht="25.15" customHeight="1">
      <c r="B129" s="49" t="s">
        <v>31</v>
      </c>
      <c r="C129" s="17" t="s">
        <v>18</v>
      </c>
      <c r="D129" s="15" t="s">
        <v>58</v>
      </c>
      <c r="E129" s="47">
        <v>243.8</v>
      </c>
      <c r="I129" s="12"/>
    </row>
    <row r="130" spans="2:11" ht="33.6" customHeight="1">
      <c r="B130" s="49" t="s">
        <v>40</v>
      </c>
      <c r="C130" s="17" t="s">
        <v>18</v>
      </c>
      <c r="D130" s="15" t="s">
        <v>103</v>
      </c>
      <c r="E130" s="47">
        <v>6912.3</v>
      </c>
      <c r="I130" s="12"/>
    </row>
    <row r="131" spans="2:11" ht="49.9" customHeight="1">
      <c r="B131" s="69" t="s">
        <v>113</v>
      </c>
      <c r="C131" s="17" t="s">
        <v>18</v>
      </c>
      <c r="D131" s="15" t="s">
        <v>114</v>
      </c>
      <c r="E131" s="47">
        <v>1428.9</v>
      </c>
      <c r="G131" s="22"/>
      <c r="I131" s="12"/>
    </row>
    <row r="132" spans="2:11" ht="30.6" customHeight="1">
      <c r="B132" s="46" t="s">
        <v>131</v>
      </c>
      <c r="C132" s="17" t="s">
        <v>18</v>
      </c>
      <c r="D132" s="15" t="s">
        <v>130</v>
      </c>
      <c r="E132" s="47">
        <v>5257.8</v>
      </c>
      <c r="I132" s="12"/>
    </row>
    <row r="133" spans="2:11" ht="33.75">
      <c r="B133" s="46" t="s">
        <v>232</v>
      </c>
      <c r="C133" s="17" t="s">
        <v>18</v>
      </c>
      <c r="D133" s="15" t="s">
        <v>166</v>
      </c>
      <c r="E133" s="47">
        <v>5</v>
      </c>
      <c r="I133" s="12"/>
    </row>
    <row r="134" spans="2:11" ht="59.45" customHeight="1">
      <c r="B134" s="69" t="s">
        <v>241</v>
      </c>
      <c r="C134" s="17" t="s">
        <v>18</v>
      </c>
      <c r="D134" s="15" t="s">
        <v>240</v>
      </c>
      <c r="E134" s="47">
        <v>18.399999999999999</v>
      </c>
      <c r="I134" s="12"/>
    </row>
    <row r="135" spans="2:11" ht="48.6" customHeight="1">
      <c r="B135" s="46" t="s">
        <v>239</v>
      </c>
      <c r="C135" s="17" t="s">
        <v>18</v>
      </c>
      <c r="D135" s="15" t="s">
        <v>219</v>
      </c>
      <c r="E135" s="47">
        <v>15.4</v>
      </c>
      <c r="I135" s="12"/>
    </row>
    <row r="136" spans="2:11" ht="22.5">
      <c r="B136" s="61" t="s">
        <v>97</v>
      </c>
      <c r="C136" s="17" t="s">
        <v>18</v>
      </c>
      <c r="D136" s="14" t="s">
        <v>154</v>
      </c>
      <c r="E136" s="38">
        <v>5023.8</v>
      </c>
      <c r="F136" s="22"/>
      <c r="G136" s="22"/>
      <c r="H136" s="22"/>
      <c r="I136" s="23"/>
      <c r="J136" s="22"/>
      <c r="K136" s="22"/>
    </row>
    <row r="137" spans="2:11" ht="54" customHeight="1">
      <c r="B137" s="69" t="s">
        <v>132</v>
      </c>
      <c r="C137" s="17" t="s">
        <v>18</v>
      </c>
      <c r="D137" s="14" t="s">
        <v>155</v>
      </c>
      <c r="E137" s="38">
        <v>11526</v>
      </c>
      <c r="F137" s="22"/>
      <c r="G137" s="22"/>
      <c r="H137" s="22"/>
      <c r="I137" s="23"/>
      <c r="J137" s="22"/>
      <c r="K137" s="22"/>
    </row>
    <row r="138" spans="2:11" ht="22.5">
      <c r="B138" s="37" t="s">
        <v>242</v>
      </c>
      <c r="C138" s="17" t="s">
        <v>18</v>
      </c>
      <c r="D138" s="14" t="s">
        <v>243</v>
      </c>
      <c r="E138" s="38">
        <v>33879.800000000003</v>
      </c>
      <c r="F138" s="22"/>
      <c r="G138" s="22"/>
      <c r="H138" s="22"/>
      <c r="I138" s="23"/>
      <c r="J138" s="22"/>
      <c r="K138" s="22"/>
    </row>
    <row r="139" spans="2:11" ht="32.450000000000003" customHeight="1">
      <c r="B139" s="37" t="s">
        <v>244</v>
      </c>
      <c r="C139" s="17" t="s">
        <v>18</v>
      </c>
      <c r="D139" s="14" t="s">
        <v>245</v>
      </c>
      <c r="E139" s="38">
        <v>6900.3</v>
      </c>
      <c r="F139" s="22"/>
      <c r="G139" s="22"/>
      <c r="H139" s="22"/>
      <c r="I139" s="23"/>
      <c r="J139" s="22"/>
      <c r="K139" s="22"/>
    </row>
    <row r="140" spans="2:11" ht="30.6" customHeight="1">
      <c r="B140" s="46" t="s">
        <v>118</v>
      </c>
      <c r="C140" s="17" t="s">
        <v>18</v>
      </c>
      <c r="D140" s="15" t="s">
        <v>156</v>
      </c>
      <c r="E140" s="38">
        <v>980.9</v>
      </c>
      <c r="F140" s="22"/>
      <c r="G140" s="22"/>
      <c r="H140" s="22"/>
      <c r="I140" s="23"/>
      <c r="J140" s="22"/>
      <c r="K140" s="22"/>
    </row>
    <row r="141" spans="2:11" ht="37.9" customHeight="1">
      <c r="B141" s="46" t="s">
        <v>119</v>
      </c>
      <c r="C141" s="17" t="s">
        <v>18</v>
      </c>
      <c r="D141" s="15" t="s">
        <v>157</v>
      </c>
      <c r="E141" s="38">
        <v>6202.8</v>
      </c>
      <c r="F141" s="22"/>
      <c r="G141" s="22"/>
      <c r="H141" s="22"/>
      <c r="I141" s="23"/>
      <c r="J141" s="22"/>
      <c r="K141" s="22"/>
    </row>
    <row r="142" spans="2:11" ht="37.15" customHeight="1">
      <c r="B142" s="35" t="s">
        <v>246</v>
      </c>
      <c r="C142" s="17" t="s">
        <v>18</v>
      </c>
      <c r="D142" s="15" t="s">
        <v>247</v>
      </c>
      <c r="E142" s="38">
        <v>16837.599999999999</v>
      </c>
      <c r="F142" s="22"/>
      <c r="G142" s="22"/>
      <c r="H142" s="22"/>
      <c r="I142" s="23"/>
      <c r="J142" s="22"/>
      <c r="K142" s="22"/>
    </row>
    <row r="143" spans="2:11" ht="56.45" customHeight="1">
      <c r="B143" s="35" t="s">
        <v>249</v>
      </c>
      <c r="C143" s="17" t="s">
        <v>18</v>
      </c>
      <c r="D143" s="15" t="s">
        <v>146</v>
      </c>
      <c r="E143" s="38">
        <v>5767.9</v>
      </c>
      <c r="F143" s="22"/>
      <c r="G143" s="22"/>
      <c r="H143" s="22"/>
      <c r="I143" s="23"/>
      <c r="J143" s="22"/>
      <c r="K143" s="22"/>
    </row>
    <row r="144" spans="2:11" ht="16.899999999999999" customHeight="1">
      <c r="B144" s="49" t="s">
        <v>99</v>
      </c>
      <c r="C144" s="17" t="s">
        <v>18</v>
      </c>
      <c r="D144" s="15" t="s">
        <v>146</v>
      </c>
      <c r="E144" s="38">
        <v>1438.8</v>
      </c>
      <c r="F144" s="22"/>
      <c r="G144" s="22"/>
      <c r="H144" s="22"/>
      <c r="I144" s="23"/>
      <c r="J144" s="22"/>
      <c r="K144" s="22"/>
    </row>
    <row r="145" spans="2:11" ht="33.6" customHeight="1">
      <c r="B145" s="49" t="s">
        <v>258</v>
      </c>
      <c r="C145" s="17" t="s">
        <v>18</v>
      </c>
      <c r="D145" s="15" t="s">
        <v>146</v>
      </c>
      <c r="E145" s="38">
        <v>85.7</v>
      </c>
      <c r="F145" s="22"/>
      <c r="G145" s="22"/>
      <c r="H145" s="22"/>
      <c r="I145" s="23"/>
      <c r="J145" s="22"/>
      <c r="K145" s="22"/>
    </row>
    <row r="146" spans="2:11" ht="30.6" customHeight="1">
      <c r="B146" s="39" t="s">
        <v>248</v>
      </c>
      <c r="C146" s="17" t="s">
        <v>18</v>
      </c>
      <c r="D146" s="15" t="s">
        <v>146</v>
      </c>
      <c r="E146" s="38">
        <v>4532.5</v>
      </c>
      <c r="F146" s="22"/>
      <c r="G146" s="22"/>
      <c r="H146" s="22"/>
      <c r="I146" s="23"/>
      <c r="J146" s="22"/>
      <c r="K146" s="22"/>
    </row>
    <row r="147" spans="2:11" ht="30.6" customHeight="1">
      <c r="B147" s="50" t="s">
        <v>133</v>
      </c>
      <c r="C147" s="17" t="s">
        <v>18</v>
      </c>
      <c r="D147" s="15" t="s">
        <v>146</v>
      </c>
      <c r="E147" s="38">
        <v>412</v>
      </c>
      <c r="F147" s="22"/>
      <c r="G147" s="22"/>
      <c r="H147" s="22"/>
      <c r="I147" s="23"/>
      <c r="J147" s="22"/>
      <c r="K147" s="22"/>
    </row>
    <row r="148" spans="2:11" ht="27" customHeight="1">
      <c r="B148" s="50" t="s">
        <v>134</v>
      </c>
      <c r="C148" s="17" t="s">
        <v>18</v>
      </c>
      <c r="D148" s="15" t="s">
        <v>146</v>
      </c>
      <c r="E148" s="38">
        <v>410.1</v>
      </c>
      <c r="F148" s="22"/>
      <c r="G148" s="22"/>
      <c r="H148" s="22"/>
      <c r="I148" s="23"/>
      <c r="J148" s="22"/>
      <c r="K148" s="22"/>
    </row>
    <row r="149" spans="2:11">
      <c r="B149" s="50" t="s">
        <v>27</v>
      </c>
      <c r="C149" s="17" t="s">
        <v>18</v>
      </c>
      <c r="D149" s="15" t="s">
        <v>146</v>
      </c>
      <c r="E149" s="38">
        <v>9026.6</v>
      </c>
      <c r="F149" s="22"/>
      <c r="G149" s="22"/>
      <c r="H149" s="22"/>
      <c r="I149" s="23"/>
      <c r="J149" s="22"/>
      <c r="K149" s="22"/>
    </row>
    <row r="150" spans="2:11" ht="41.45" customHeight="1">
      <c r="B150" s="50" t="s">
        <v>135</v>
      </c>
      <c r="C150" s="17" t="s">
        <v>18</v>
      </c>
      <c r="D150" s="15" t="s">
        <v>146</v>
      </c>
      <c r="E150" s="38">
        <v>1497.8</v>
      </c>
      <c r="F150" s="22"/>
      <c r="G150" s="22"/>
      <c r="H150" s="22"/>
      <c r="I150" s="23"/>
      <c r="J150" s="22"/>
      <c r="K150" s="22"/>
    </row>
    <row r="151" spans="2:11" ht="32.450000000000003" customHeight="1">
      <c r="B151" s="70" t="s">
        <v>257</v>
      </c>
      <c r="C151" s="17" t="s">
        <v>18</v>
      </c>
      <c r="D151" s="15" t="s">
        <v>150</v>
      </c>
      <c r="E151" s="38">
        <v>473.5</v>
      </c>
      <c r="F151" s="22"/>
      <c r="G151" s="22"/>
      <c r="H151" s="22"/>
      <c r="I151" s="23"/>
      <c r="J151" s="22"/>
      <c r="K151" s="22"/>
    </row>
    <row r="152" spans="2:11" ht="26.45" customHeight="1">
      <c r="B152" s="70" t="s">
        <v>259</v>
      </c>
      <c r="C152" s="17" t="s">
        <v>18</v>
      </c>
      <c r="D152" s="15" t="s">
        <v>150</v>
      </c>
      <c r="E152" s="38">
        <v>397.9</v>
      </c>
      <c r="F152" s="22"/>
      <c r="G152" s="22"/>
      <c r="H152" s="22"/>
      <c r="I152" s="23"/>
      <c r="J152" s="22"/>
      <c r="K152" s="22"/>
    </row>
    <row r="153" spans="2:11" ht="22.5">
      <c r="B153" s="50" t="s">
        <v>136</v>
      </c>
      <c r="C153" s="17" t="s">
        <v>18</v>
      </c>
      <c r="D153" s="15" t="s">
        <v>150</v>
      </c>
      <c r="E153" s="38">
        <v>4.4000000000000004</v>
      </c>
      <c r="F153" s="22"/>
      <c r="G153" s="22"/>
      <c r="H153" s="22"/>
      <c r="I153" s="23"/>
      <c r="J153" s="22"/>
      <c r="K153" s="22"/>
    </row>
    <row r="154" spans="2:11" ht="52.9" customHeight="1">
      <c r="B154" s="70" t="s">
        <v>122</v>
      </c>
      <c r="C154" s="17" t="s">
        <v>18</v>
      </c>
      <c r="D154" s="21" t="s">
        <v>158</v>
      </c>
      <c r="E154" s="38">
        <v>10805.4</v>
      </c>
      <c r="F154" s="22"/>
      <c r="G154" s="22"/>
      <c r="H154" s="22"/>
      <c r="I154" s="23"/>
      <c r="J154" s="22"/>
      <c r="K154" s="22"/>
    </row>
    <row r="155" spans="2:11" ht="27" customHeight="1">
      <c r="B155" s="35" t="s">
        <v>93</v>
      </c>
      <c r="C155" s="17" t="s">
        <v>18</v>
      </c>
      <c r="D155" s="15" t="s">
        <v>159</v>
      </c>
      <c r="E155" s="38">
        <v>1128.4000000000001</v>
      </c>
      <c r="F155" s="22"/>
      <c r="G155" s="22"/>
      <c r="H155" s="22"/>
      <c r="I155" s="23"/>
      <c r="J155" s="22"/>
      <c r="K155" s="22"/>
    </row>
    <row r="156" spans="2:11" ht="25.9" customHeight="1">
      <c r="B156" s="49" t="s">
        <v>98</v>
      </c>
      <c r="C156" s="17" t="s">
        <v>18</v>
      </c>
      <c r="D156" s="20" t="s">
        <v>160</v>
      </c>
      <c r="E156" s="38">
        <v>14.3</v>
      </c>
      <c r="F156" s="22"/>
      <c r="G156" s="22"/>
      <c r="H156" s="22"/>
      <c r="I156" s="23"/>
      <c r="J156" s="22"/>
      <c r="K156" s="22"/>
    </row>
    <row r="157" spans="2:11" ht="36" customHeight="1">
      <c r="B157" s="35" t="s">
        <v>137</v>
      </c>
      <c r="C157" s="17" t="s">
        <v>18</v>
      </c>
      <c r="D157" s="20" t="s">
        <v>161</v>
      </c>
      <c r="E157" s="38">
        <v>895.2</v>
      </c>
      <c r="F157" s="22"/>
      <c r="G157" s="22"/>
      <c r="H157" s="22"/>
      <c r="I157" s="23"/>
      <c r="J157" s="22"/>
      <c r="K157" s="22"/>
    </row>
    <row r="158" spans="2:11" ht="37.15" customHeight="1">
      <c r="B158" s="63" t="s">
        <v>52</v>
      </c>
      <c r="C158" s="24" t="s">
        <v>18</v>
      </c>
      <c r="D158" s="25" t="s">
        <v>143</v>
      </c>
      <c r="E158" s="38">
        <v>30094.3</v>
      </c>
      <c r="F158" s="22"/>
      <c r="G158" s="22"/>
      <c r="H158" s="22"/>
      <c r="I158" s="23"/>
      <c r="J158" s="22"/>
      <c r="K158" s="22"/>
    </row>
    <row r="159" spans="2:11" ht="31.15" customHeight="1">
      <c r="B159" s="35" t="s">
        <v>138</v>
      </c>
      <c r="C159" s="17" t="s">
        <v>18</v>
      </c>
      <c r="D159" s="15" t="s">
        <v>162</v>
      </c>
      <c r="E159" s="38">
        <v>645.5</v>
      </c>
      <c r="F159" s="22"/>
      <c r="G159" s="22"/>
      <c r="H159" s="22"/>
      <c r="I159" s="23"/>
      <c r="J159" s="22"/>
      <c r="K159" s="22"/>
    </row>
    <row r="160" spans="2:11" ht="45">
      <c r="B160" s="35" t="s">
        <v>94</v>
      </c>
      <c r="C160" s="17" t="s">
        <v>18</v>
      </c>
      <c r="D160" s="15" t="s">
        <v>139</v>
      </c>
      <c r="E160" s="38">
        <v>1103.2</v>
      </c>
      <c r="F160" s="22"/>
      <c r="G160" s="22"/>
      <c r="H160" s="22"/>
      <c r="I160" s="23"/>
      <c r="J160" s="22"/>
      <c r="K160" s="22"/>
    </row>
    <row r="161" spans="2:11" ht="23.45" customHeight="1">
      <c r="B161" s="35" t="s">
        <v>44</v>
      </c>
      <c r="C161" s="17" t="s">
        <v>18</v>
      </c>
      <c r="D161" s="15" t="s">
        <v>140</v>
      </c>
      <c r="E161" s="38">
        <v>356.3</v>
      </c>
      <c r="F161" s="22"/>
      <c r="G161" s="22"/>
      <c r="H161" s="22"/>
      <c r="I161" s="23"/>
      <c r="J161" s="22"/>
      <c r="K161" s="22"/>
    </row>
    <row r="162" spans="2:11" ht="50.25" customHeight="1">
      <c r="B162" s="71" t="s">
        <v>251</v>
      </c>
      <c r="C162" s="17" t="s">
        <v>18</v>
      </c>
      <c r="D162" s="15" t="s">
        <v>250</v>
      </c>
      <c r="E162" s="38">
        <v>-895.2</v>
      </c>
      <c r="F162" s="22"/>
      <c r="G162" s="22"/>
      <c r="H162" s="22"/>
      <c r="I162" s="23"/>
      <c r="J162" s="22"/>
      <c r="K162" s="22"/>
    </row>
    <row r="163" spans="2:11" ht="34.15" customHeight="1">
      <c r="B163" s="35" t="s">
        <v>53</v>
      </c>
      <c r="C163" s="17" t="s">
        <v>18</v>
      </c>
      <c r="D163" s="15" t="s">
        <v>163</v>
      </c>
      <c r="E163" s="38">
        <v>-134.80000000000001</v>
      </c>
      <c r="F163" s="22"/>
      <c r="G163" s="22"/>
      <c r="H163" s="22"/>
      <c r="I163" s="23"/>
      <c r="J163" s="22"/>
      <c r="K163" s="22"/>
    </row>
    <row r="164" spans="2:11">
      <c r="B164" s="40" t="s">
        <v>21</v>
      </c>
      <c r="C164" s="40" t="s">
        <v>20</v>
      </c>
      <c r="D164" s="40" t="s">
        <v>0</v>
      </c>
      <c r="E164" s="41">
        <f>E165</f>
        <v>1</v>
      </c>
      <c r="F164" s="22"/>
      <c r="G164" s="22"/>
      <c r="H164" s="22"/>
      <c r="I164" s="22"/>
      <c r="J164" s="22"/>
      <c r="K164" s="22"/>
    </row>
    <row r="165" spans="2:11" ht="32.25" customHeight="1">
      <c r="B165" s="46" t="s">
        <v>239</v>
      </c>
      <c r="C165" s="17" t="s">
        <v>20</v>
      </c>
      <c r="D165" s="15" t="s">
        <v>219</v>
      </c>
      <c r="E165" s="36">
        <v>1</v>
      </c>
      <c r="F165" s="22"/>
      <c r="G165" s="22"/>
      <c r="H165" s="22"/>
      <c r="I165" s="22"/>
      <c r="J165" s="22"/>
      <c r="K165" s="22"/>
    </row>
    <row r="166" spans="2:11" ht="13.5" thickBot="1">
      <c r="B166" s="30" t="s">
        <v>25</v>
      </c>
      <c r="C166" s="31"/>
      <c r="D166" s="32"/>
      <c r="E166" s="33">
        <f>E14+E21+E25+E32+E34+E57+E67+E72+E74+E80+E104+E107+E116+E119+E121+E164</f>
        <v>885737.6</v>
      </c>
      <c r="F166" s="22"/>
      <c r="G166" s="22"/>
      <c r="H166" s="22"/>
      <c r="I166" s="22"/>
      <c r="J166" s="22"/>
      <c r="K166" s="22"/>
    </row>
    <row r="167" spans="2:11" ht="42.75" customHeight="1">
      <c r="E167" s="22"/>
      <c r="F167" s="22"/>
      <c r="G167" s="22"/>
      <c r="H167" s="22"/>
      <c r="I167" s="22"/>
      <c r="J167" s="22"/>
      <c r="K167" s="22"/>
    </row>
  </sheetData>
  <mergeCells count="12">
    <mergeCell ref="B1:E1"/>
    <mergeCell ref="B4:E4"/>
    <mergeCell ref="B2:F2"/>
    <mergeCell ref="A3:F3"/>
    <mergeCell ref="B11:D11"/>
    <mergeCell ref="B5:F5"/>
    <mergeCell ref="B12:D12"/>
    <mergeCell ref="B10:E10"/>
    <mergeCell ref="B6:G6"/>
    <mergeCell ref="B9:G9"/>
    <mergeCell ref="B7:G7"/>
    <mergeCell ref="B8:F8"/>
  </mergeCells>
  <pageMargins left="0.39370078740157483" right="0" top="0.59055118110236227" bottom="0" header="0" footer="0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Универсальный отчет по доходам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2021-03-26T11:38:25Z</cp:lastPrinted>
  <dcterms:created xsi:type="dcterms:W3CDTF">2002-03-11T10:22:12Z</dcterms:created>
  <dcterms:modified xsi:type="dcterms:W3CDTF">2021-03-31T13:48:25Z</dcterms:modified>
</cp:coreProperties>
</file>